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" sheetId="1" r:id="rId4"/>
  </sheets>
  <definedNames/>
  <calcPr/>
  <extLst>
    <ext uri="GoogleSheetsCustomDataVersion1">
      <go:sheetsCustomData xmlns:go="http://customooxmlschemas.google.com/" r:id="rId5" roundtripDataSignature="AMtx7mg1yAvPlm86LJXNJYx1XSxKxMe3tw=="/>
    </ext>
  </extLst>
</workbook>
</file>

<file path=xl/sharedStrings.xml><?xml version="1.0" encoding="utf-8"?>
<sst xmlns="http://schemas.openxmlformats.org/spreadsheetml/2006/main" count="59" uniqueCount="56">
  <si>
    <t>CLSPTO Treasurer's Report: September 2022</t>
  </si>
  <si>
    <t>Account</t>
  </si>
  <si>
    <t>Balance</t>
  </si>
  <si>
    <t>Savings</t>
  </si>
  <si>
    <t>00 - SAVINGS</t>
  </si>
  <si>
    <t>Checking</t>
  </si>
  <si>
    <t>15 - Checking</t>
  </si>
  <si>
    <t>Total</t>
  </si>
  <si>
    <t>Category</t>
  </si>
  <si>
    <t>Forecasted Expenses: 7/01/2022 - 06/30/2023</t>
  </si>
  <si>
    <t>Expense</t>
  </si>
  <si>
    <t xml:space="preserve">Budget 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</si>
  <si>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</si>
  <si>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</si>
  <si>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</si>
  <si>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</si>
  <si>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</si>
  <si>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</si>
  <si>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</si>
  <si>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</si>
  <si>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Showcase</t>
  </si>
  <si>
    <t>Field Trips</t>
  </si>
  <si>
    <t>Safety Patrol Field Trip and Shirts</t>
  </si>
  <si>
    <t>PE Fun Day</t>
  </si>
  <si>
    <t>Fifth Grade Farewell</t>
  </si>
  <si>
    <t>All School Bussing Field Trip</t>
  </si>
  <si>
    <t>Angel Fund</t>
  </si>
  <si>
    <t>Kindergarten Registration</t>
  </si>
  <si>
    <t>Carnival</t>
  </si>
  <si>
    <t>Supplies for Classrooms</t>
  </si>
  <si>
    <t xml:space="preserve">Teacher Appreciation </t>
  </si>
  <si>
    <t xml:space="preserve">Funding Requests Approved </t>
  </si>
  <si>
    <t>OVERALL TOTAL</t>
  </si>
  <si>
    <t>Less Savings</t>
  </si>
  <si>
    <t>Working Capital</t>
  </si>
  <si>
    <r>
      <rPr>
        <rFont val="Arial"/>
        <color rgb="FF000000"/>
        <sz val="12.0"/>
      </rPr>
      <t>Total money available for new funding requests this year</t>
    </r>
    <r>
      <rPr>
        <rFont val="Arial"/>
        <color rgb="FF000000"/>
        <sz val="12.0"/>
      </rPr>
      <t xml:space="preserve">
**</t>
    </r>
    <r>
      <rPr>
        <rFont val="Arial"/>
        <color rgb="FF000000"/>
        <sz val="8.0"/>
      </rPr>
      <t>Does not include Student IN/OUT</t>
    </r>
  </si>
  <si>
    <t>Cashflow Summary</t>
  </si>
  <si>
    <t>Inflow</t>
  </si>
  <si>
    <t>Description: 09/01/2022 - 09/30/2022</t>
  </si>
  <si>
    <t>Income</t>
  </si>
  <si>
    <t>Fundraising Income</t>
  </si>
  <si>
    <t>Cash and Checks for Fall Fundraiser</t>
  </si>
  <si>
    <t>Water Sales at Community Night</t>
  </si>
  <si>
    <t>Student IN and OUT Income</t>
  </si>
  <si>
    <t>Petty Cash</t>
  </si>
  <si>
    <t>Dividend/Interest Earned</t>
  </si>
  <si>
    <t>TOTAL</t>
  </si>
  <si>
    <t>Outflow</t>
  </si>
  <si>
    <t xml:space="preserve">Budget Items </t>
  </si>
  <si>
    <t>State of Minnesota 2020-2021 Filing</t>
  </si>
  <si>
    <t>PTO Member Background Checks</t>
  </si>
  <si>
    <t>PTO Meeting Daycare</t>
  </si>
  <si>
    <t>PTO Meeting Supplies and Supplies for Kindy Registration</t>
  </si>
  <si>
    <t xml:space="preserve">Student IN and Out </t>
  </si>
  <si>
    <t>Funding Request</t>
  </si>
  <si>
    <t>TOTAL OUTFLOWS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</si>
</sst>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2">
    <font>
      <sz val="10.0"/>
      <color rgb="FF000000"/>
      <name val="Arial"/>
      <scheme val="minor"/>
    </font>
    <font>
      <b/>
      <sz val="16.0"/>
      <color theme="1"/>
      <name val="Arial"/>
    </font>
    <font>
      <sz val="10.0"/>
      <color theme="1"/>
      <name val="Arial"/>
    </font>
    <font>
      <b/>
      <sz val="12.0"/>
      <color rgb="FF000080"/>
      <name val="Arial"/>
    </font>
    <font>
      <b/>
      <sz val="10.0"/>
      <color rgb="FF000080"/>
      <name val="Arial"/>
    </font>
    <font>
      <b/>
      <sz val="11.0"/>
      <color theme="1"/>
      <name val="Arial"/>
    </font>
    <font>
      <b/>
      <sz val="10.0"/>
      <color theme="1"/>
      <name val="Arial"/>
    </font>
    <font>
      <sz val="12.0"/>
      <color rgb="FF000000"/>
      <name val="Arial"/>
    </font>
    <font>
      <b/>
      <sz val="12.0"/>
      <color rgb="FF000000"/>
      <name val="Arial"/>
    </font>
    <font>
      <sz val="12.0"/>
      <color theme="1"/>
      <name val="Arial"/>
    </font>
    <font>
      <i/>
      <sz val="10.0"/>
      <color theme="1"/>
      <name val="Arial"/>
    </font>
    <font>
      <b/>
      <i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">
    <border/>
    <border>
      <top style="medium">
        <color rgb="FF808080"/>
      </top>
      <bottom style="medium">
        <color rgb="FF80808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808080"/>
      </bottom>
    </border>
    <border>
      <top style="thin">
        <color rgb="FF000000"/>
      </top>
      <bottom style="medium">
        <color rgb="FF80808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17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3" numFmtId="17" xfId="0" applyAlignment="1" applyFont="1" applyNumberForma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14" xfId="0" applyAlignment="1" applyBorder="1" applyFont="1" applyNumberFormat="1">
      <alignment horizontal="left" shrinkToFit="0" vertical="center" wrapText="1"/>
    </xf>
    <xf borderId="1" fillId="0" fontId="3" numFmtId="164" xfId="0" applyAlignment="1" applyBorder="1" applyFont="1" applyNumberFormat="1">
      <alignment horizontal="right" vertical="center"/>
    </xf>
    <xf borderId="0" fillId="0" fontId="2" numFmtId="0" xfId="0" applyAlignment="1" applyFont="1">
      <alignment horizontal="left" vertical="center"/>
    </xf>
    <xf borderId="0" fillId="0" fontId="2" numFmtId="0" xfId="0" applyFont="1"/>
    <xf borderId="0" fillId="0" fontId="2" numFmtId="164" xfId="0" applyAlignment="1" applyFont="1" applyNumberFormat="1">
      <alignment vertical="center"/>
    </xf>
    <xf borderId="0" fillId="0" fontId="2" numFmtId="4" xfId="0" applyAlignment="1" applyFont="1" applyNumberFormat="1">
      <alignment vertical="center"/>
    </xf>
    <xf borderId="0" fillId="0" fontId="4" numFmtId="0" xfId="0" applyAlignment="1" applyFont="1">
      <alignment horizontal="left" vertical="center"/>
    </xf>
    <xf borderId="0" fillId="0" fontId="2" numFmtId="4" xfId="0" applyAlignment="1" applyFont="1" applyNumberFormat="1">
      <alignment shrinkToFit="0" vertical="center" wrapText="1"/>
    </xf>
    <xf borderId="2" fillId="0" fontId="5" numFmtId="164" xfId="0" applyBorder="1" applyFont="1" applyNumberFormat="1"/>
    <xf borderId="0" fillId="0" fontId="6" numFmtId="164" xfId="0" applyAlignment="1" applyFont="1" applyNumberFormat="1">
      <alignment horizontal="right" vertical="center"/>
    </xf>
    <xf borderId="1" fillId="0" fontId="3" numFmtId="0" xfId="0" applyAlignment="1" applyBorder="1" applyFont="1">
      <alignment horizontal="left" shrinkToFit="0" vertical="center" wrapText="1"/>
    </xf>
    <xf borderId="0" fillId="0" fontId="6" numFmtId="0" xfId="0" applyFont="1"/>
    <xf borderId="0" fillId="0" fontId="2" numFmtId="0" xfId="0" applyAlignment="1" applyFont="1">
      <alignment shrinkToFit="0" vertical="center" wrapText="1"/>
    </xf>
    <xf borderId="0" fillId="0" fontId="2" numFmtId="4" xfId="0" applyFont="1" applyNumberFormat="1"/>
    <xf borderId="0" fillId="0" fontId="2" numFmtId="164" xfId="0" applyFont="1" applyNumberFormat="1"/>
    <xf borderId="3" fillId="0" fontId="7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1" fillId="0" fontId="8" numFmtId="164" xfId="0" applyAlignment="1" applyBorder="1" applyFont="1" applyNumberFormat="1">
      <alignment horizontal="right" vertical="center"/>
    </xf>
    <xf borderId="0" fillId="0" fontId="3" numFmtId="0" xfId="0" applyAlignment="1" applyFont="1">
      <alignment horizontal="left" vertical="center"/>
    </xf>
    <xf borderId="4" fillId="0" fontId="3" numFmtId="0" xfId="0" applyAlignment="1" applyBorder="1" applyFont="1">
      <alignment horizontal="left" vertical="center"/>
    </xf>
    <xf borderId="4" fillId="0" fontId="9" numFmtId="0" xfId="0" applyAlignment="1" applyBorder="1" applyFont="1">
      <alignment vertical="center"/>
    </xf>
    <xf borderId="4" fillId="0" fontId="8" numFmtId="164" xfId="0" applyAlignment="1" applyBorder="1" applyFont="1" applyNumberFormat="1">
      <alignment horizontal="right" vertical="center"/>
    </xf>
    <xf borderId="1" fillId="0" fontId="3" numFmtId="164" xfId="0" applyAlignment="1" applyBorder="1" applyFont="1" applyNumberFormat="1">
      <alignment horizontal="center" vertical="center"/>
    </xf>
    <xf borderId="0" fillId="0" fontId="10" numFmtId="164" xfId="0" applyFont="1" applyNumberFormat="1"/>
    <xf borderId="0" fillId="0" fontId="10" numFmtId="164" xfId="0" applyAlignment="1" applyFont="1" applyNumberFormat="1">
      <alignment vertical="center"/>
    </xf>
    <xf borderId="0" fillId="0" fontId="6" numFmtId="14" xfId="0" applyFont="1" applyNumberFormat="1"/>
    <xf borderId="0" fillId="0" fontId="6" numFmtId="0" xfId="0" applyAlignment="1" applyFont="1">
      <alignment vertical="center"/>
    </xf>
    <xf borderId="0" fillId="0" fontId="6" numFmtId="0" xfId="0" applyAlignment="1" applyFont="1">
      <alignment horizontal="right"/>
    </xf>
    <xf borderId="2" fillId="0" fontId="11" numFmtId="164" xfId="0" applyBorder="1" applyFont="1" applyNumberFormat="1"/>
    <xf borderId="0" fillId="0" fontId="6" numFmtId="0" xfId="0" applyAlignment="1" applyFont="1">
      <alignment horizontal="left"/>
    </xf>
    <xf borderId="0" fillId="0" fontId="6" numFmtId="164" xfId="0" applyFont="1" applyNumberFormat="1"/>
    <xf borderId="0" fillId="0" fontId="10" numFmtId="0" xfId="0" applyAlignment="1" applyFont="1">
      <alignment shrinkToFit="0" vertical="center" wrapText="1"/>
    </xf>
    <xf borderId="0" fillId="0" fontId="10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10" numFmtId="0" xfId="0" applyFont="1"/>
    <xf borderId="2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2.38"/>
    <col customWidth="1" min="2" max="2" width="59.63"/>
    <col customWidth="1" min="3" max="3" width="18.25"/>
    <col customWidth="1" min="4" max="4" width="6.25"/>
    <col customWidth="1" min="5" max="5" width="49.25"/>
    <col customWidth="1" min="6" max="6" width="13.63"/>
    <col customWidth="1" min="7" max="7" width="9.13"/>
    <col customWidth="1" min="8" max="26" width="8.63"/>
  </cols>
  <sheetData>
    <row r="1" ht="12.7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B3" s="5">
        <v>44834.0</v>
      </c>
      <c r="C3" s="6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7" t="s">
        <v>3</v>
      </c>
      <c r="B4" s="8" t="s">
        <v>4</v>
      </c>
      <c r="C4" s="9">
        <v>25.07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7" t="s">
        <v>5</v>
      </c>
      <c r="B5" s="8" t="s">
        <v>6</v>
      </c>
      <c r="C5" s="10">
        <v>12310.31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0.25" customHeight="1">
      <c r="A6" s="11" t="s">
        <v>7</v>
      </c>
      <c r="B6" s="12"/>
      <c r="C6" s="13">
        <f>SUM(C4:C5)</f>
        <v>12335.38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1"/>
      <c r="B7" s="12"/>
      <c r="C7" s="1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7.0" customHeight="1">
      <c r="A8" s="4" t="s">
        <v>8</v>
      </c>
      <c r="B8" s="15" t="s">
        <v>9</v>
      </c>
      <c r="C8" s="6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16" t="s">
        <v>11</v>
      </c>
      <c r="B9" s="17"/>
      <c r="C9" s="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6"/>
      <c r="B10" s="17" t="s">
        <v>12</v>
      </c>
      <c r="C10" s="9">
        <f>60-60</f>
        <v>0</v>
      </c>
      <c r="F10" s="1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6"/>
      <c r="B11" s="17" t="s">
        <v>13</v>
      </c>
      <c r="C11" s="9">
        <f>270-18.97</f>
        <v>251.03</v>
      </c>
      <c r="F11" s="1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6"/>
      <c r="B12" s="17" t="s">
        <v>14</v>
      </c>
      <c r="C12" s="9">
        <f>270-30</f>
        <v>240</v>
      </c>
      <c r="F12" s="1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6"/>
      <c r="B13" s="17" t="s">
        <v>15</v>
      </c>
      <c r="C13" s="9">
        <v>200.0</v>
      </c>
      <c r="F13" s="1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6"/>
      <c r="B14" s="17" t="s">
        <v>16</v>
      </c>
      <c r="C14" s="9">
        <f>300-75</f>
        <v>225</v>
      </c>
      <c r="F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6"/>
      <c r="B15" s="17" t="s">
        <v>17</v>
      </c>
      <c r="C15" s="9">
        <v>4640.0</v>
      </c>
      <c r="F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6"/>
      <c r="B16" s="17" t="s">
        <v>18</v>
      </c>
      <c r="C16" s="9">
        <f>3500-330.22</f>
        <v>3169.78</v>
      </c>
      <c r="F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6"/>
      <c r="B17" s="17" t="s">
        <v>19</v>
      </c>
      <c r="C17" s="9">
        <v>500.0</v>
      </c>
      <c r="F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6"/>
      <c r="B18" s="17" t="s">
        <v>20</v>
      </c>
      <c r="C18" s="9">
        <v>500.0</v>
      </c>
      <c r="F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6"/>
      <c r="B19" s="17" t="s">
        <v>21</v>
      </c>
      <c r="C19" s="9">
        <v>3000.0</v>
      </c>
      <c r="F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6"/>
      <c r="B20" s="17" t="s">
        <v>22</v>
      </c>
      <c r="C20" s="9">
        <v>650.0</v>
      </c>
      <c r="F20" s="1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6"/>
      <c r="B21" s="17" t="s">
        <v>23</v>
      </c>
      <c r="C21" s="9">
        <v>300.0</v>
      </c>
      <c r="F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6"/>
      <c r="B22" s="17" t="s">
        <v>24</v>
      </c>
      <c r="C22" s="9">
        <v>650.0</v>
      </c>
      <c r="F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16"/>
      <c r="B23" s="17" t="s">
        <v>25</v>
      </c>
      <c r="C23" s="9">
        <v>1100.0</v>
      </c>
      <c r="F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6"/>
      <c r="B24" s="17" t="s">
        <v>26</v>
      </c>
      <c r="C24" s="9">
        <v>2959.82</v>
      </c>
      <c r="F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6"/>
      <c r="B25" s="17" t="s">
        <v>27</v>
      </c>
      <c r="C25" s="9">
        <f>150-47.03</f>
        <v>102.97</v>
      </c>
      <c r="F25" s="1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6"/>
      <c r="B26" s="17" t="s">
        <v>28</v>
      </c>
      <c r="C26" s="9">
        <v>5000.0</v>
      </c>
      <c r="F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16"/>
      <c r="B27" s="17" t="s">
        <v>29</v>
      </c>
      <c r="C27" s="9">
        <v>2080.0</v>
      </c>
      <c r="F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16"/>
      <c r="B28" s="17" t="s">
        <v>30</v>
      </c>
      <c r="C28" s="9">
        <v>700.0</v>
      </c>
      <c r="F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6"/>
      <c r="B29" s="17"/>
      <c r="C29" s="9"/>
      <c r="F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6"/>
      <c r="B30" s="17"/>
      <c r="C30" s="9"/>
      <c r="F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6" t="s">
        <v>31</v>
      </c>
      <c r="B31" s="2"/>
      <c r="C31" s="9"/>
      <c r="F31" s="18"/>
      <c r="G31" s="1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6"/>
      <c r="B32" s="2"/>
      <c r="C32" s="9"/>
      <c r="F32" s="18"/>
      <c r="G32" s="1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6" t="s">
        <v>32</v>
      </c>
      <c r="B33" s="17"/>
      <c r="C33" s="19">
        <f>SUM(C9:C31)</f>
        <v>26268.6</v>
      </c>
      <c r="F33" s="1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8" t="s">
        <v>33</v>
      </c>
      <c r="B34" s="20"/>
      <c r="C34" s="19">
        <f>C4</f>
        <v>25.07</v>
      </c>
      <c r="F34" s="1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4" t="s">
        <v>34</v>
      </c>
      <c r="B35" s="21" t="s">
        <v>35</v>
      </c>
      <c r="C35" s="22">
        <f>C6-C33-C34</f>
        <v>-13958.29</v>
      </c>
      <c r="F35" s="1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3"/>
      <c r="B36" s="17"/>
      <c r="C36" s="9"/>
      <c r="F36" s="18"/>
      <c r="G36" s="1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4" t="s">
        <v>36</v>
      </c>
      <c r="B37" s="25"/>
      <c r="C37" s="26"/>
      <c r="F37" s="1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4" t="s">
        <v>37</v>
      </c>
      <c r="B38" s="15" t="s">
        <v>38</v>
      </c>
      <c r="C38" s="27" t="s">
        <v>39</v>
      </c>
      <c r="D38" s="18"/>
      <c r="F38" s="1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6" t="s">
        <v>40</v>
      </c>
      <c r="B39" s="2" t="s">
        <v>41</v>
      </c>
      <c r="C39" s="28">
        <v>2949.47</v>
      </c>
      <c r="F39" s="1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6"/>
      <c r="B40" s="2" t="s">
        <v>42</v>
      </c>
      <c r="C40" s="28">
        <v>53.0</v>
      </c>
      <c r="F40" s="1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16"/>
      <c r="B41" s="2"/>
      <c r="C41" s="28"/>
      <c r="F41" s="1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6"/>
      <c r="B42" s="2"/>
      <c r="C42" s="28"/>
      <c r="F42" s="1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16" t="s">
        <v>43</v>
      </c>
      <c r="B43" s="2" t="s">
        <v>44</v>
      </c>
      <c r="C43" s="9">
        <v>150.0</v>
      </c>
      <c r="F43" s="1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6"/>
      <c r="B44" s="2"/>
      <c r="C44" s="29"/>
      <c r="F44" s="1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0" t="s">
        <v>45</v>
      </c>
      <c r="B45" s="2"/>
      <c r="C45" s="28">
        <v>0.0</v>
      </c>
      <c r="F45" s="1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0"/>
      <c r="B46" s="31"/>
      <c r="C46" s="9"/>
      <c r="F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2" t="s">
        <v>46</v>
      </c>
      <c r="B47" s="31"/>
      <c r="C47" s="33">
        <f>SUM(C39:C45)</f>
        <v>3152.47</v>
      </c>
      <c r="F47" s="1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4"/>
      <c r="B48" s="31"/>
      <c r="C48" s="35"/>
      <c r="F48" s="1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4" t="s">
        <v>47</v>
      </c>
      <c r="B49" s="15" t="str">
        <f>B38</f>
        <v>Description: 09/01/2022 - 09/30/2022</v>
      </c>
      <c r="C49" s="27" t="s">
        <v>10</v>
      </c>
      <c r="F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6" t="s">
        <v>48</v>
      </c>
      <c r="B50" s="36" t="s">
        <v>49</v>
      </c>
      <c r="C50" s="29">
        <v>75.0</v>
      </c>
      <c r="F50" s="1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6"/>
      <c r="B51" s="36" t="s">
        <v>50</v>
      </c>
      <c r="C51" s="29">
        <v>60.0</v>
      </c>
      <c r="E51" s="19"/>
      <c r="F51" s="1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6"/>
      <c r="B52" s="36" t="s">
        <v>51</v>
      </c>
      <c r="C52" s="29">
        <v>30.0</v>
      </c>
      <c r="E52" s="19"/>
      <c r="F52" s="1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6"/>
      <c r="B53" s="36" t="s">
        <v>52</v>
      </c>
      <c r="C53" s="29">
        <v>66.0</v>
      </c>
      <c r="F53" s="1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6"/>
      <c r="B54" s="37"/>
      <c r="C54" s="28"/>
      <c r="F54" s="1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2.75" customHeight="1">
      <c r="A55" s="16" t="s">
        <v>53</v>
      </c>
      <c r="B55" s="37" t="s">
        <v>44</v>
      </c>
      <c r="C55" s="28">
        <v>150.0</v>
      </c>
      <c r="F55" s="1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2.75" customHeight="1">
      <c r="A56" s="16"/>
      <c r="B56" s="37"/>
      <c r="C56" s="28"/>
      <c r="D56" s="10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2.75" customHeight="1">
      <c r="A57" s="31" t="s">
        <v>54</v>
      </c>
      <c r="B57" s="39"/>
      <c r="C57" s="29"/>
      <c r="D57" s="10"/>
      <c r="E57" s="1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2.75" customHeight="1">
      <c r="A58" s="16"/>
      <c r="B58" s="39"/>
      <c r="C58" s="29"/>
      <c r="D58" s="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40" t="s">
        <v>55</v>
      </c>
      <c r="B59" s="37"/>
      <c r="C59" s="33">
        <f>SUM(C50:C57)</f>
        <v>381</v>
      </c>
      <c r="D59" s="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39"/>
      <c r="C60" s="9"/>
      <c r="D60" s="1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8" t="s">
        <v>32</v>
      </c>
      <c r="C61" s="19">
        <f>C47-C59</f>
        <v>2771.47</v>
      </c>
      <c r="D61" s="1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39"/>
      <c r="B62" s="17"/>
      <c r="C62" s="9"/>
      <c r="D62" s="1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12"/>
      <c r="C63" s="9"/>
      <c r="D63" s="1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8"/>
      <c r="B64" s="17"/>
      <c r="C64" s="9"/>
      <c r="D64" s="1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8"/>
      <c r="B65" s="17"/>
      <c r="C65" s="9"/>
      <c r="D65" s="1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17"/>
      <c r="C66" s="9"/>
      <c r="D66" s="1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17"/>
      <c r="C67" s="9"/>
      <c r="D67" s="1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17"/>
      <c r="C68" s="9"/>
      <c r="D68" s="1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17"/>
      <c r="C69" s="9"/>
      <c r="D69" s="1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17"/>
      <c r="C70" s="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17"/>
      <c r="C71" s="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17"/>
      <c r="C72" s="9"/>
      <c r="D72" s="1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17"/>
      <c r="C73" s="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17"/>
      <c r="C74" s="9"/>
      <c r="D74" s="1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17"/>
      <c r="C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17"/>
      <c r="C76" s="9"/>
      <c r="D76" s="10"/>
      <c r="E76" s="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17"/>
      <c r="C77" s="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17"/>
      <c r="C78" s="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17"/>
      <c r="C79" s="9"/>
      <c r="D79" s="1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17"/>
      <c r="C80" s="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17"/>
      <c r="C81" s="9"/>
      <c r="D81" s="1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17"/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17"/>
      <c r="C83" s="9"/>
      <c r="D83" s="10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17"/>
      <c r="C84" s="9"/>
      <c r="D84" s="10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17"/>
      <c r="C85" s="9"/>
      <c r="D85" s="1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17"/>
      <c r="C86" s="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17"/>
      <c r="C87" s="9"/>
      <c r="D87" s="1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17"/>
      <c r="C88" s="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17"/>
      <c r="C89" s="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17"/>
      <c r="C90" s="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17"/>
      <c r="C91" s="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17"/>
      <c r="C92" s="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17"/>
      <c r="C93" s="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17"/>
      <c r="C94" s="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17"/>
      <c r="C95" s="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17"/>
      <c r="C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17"/>
      <c r="C97" s="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17"/>
      <c r="C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17"/>
      <c r="C99" s="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17"/>
      <c r="C100" s="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17"/>
      <c r="C101" s="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17"/>
      <c r="C102" s="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17"/>
      <c r="C103" s="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17"/>
      <c r="C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17"/>
      <c r="C105" s="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17"/>
      <c r="C106" s="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17"/>
      <c r="C107" s="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17"/>
      <c r="C108" s="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17"/>
      <c r="C109" s="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17"/>
      <c r="C110" s="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17"/>
      <c r="C111" s="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17"/>
      <c r="C112" s="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17"/>
      <c r="C113" s="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17"/>
      <c r="C114" s="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17"/>
      <c r="C115" s="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17"/>
      <c r="C116" s="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17"/>
      <c r="C117" s="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17"/>
      <c r="C118" s="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17"/>
      <c r="C119" s="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17"/>
      <c r="C120" s="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17"/>
      <c r="C121" s="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17"/>
      <c r="C122" s="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17"/>
      <c r="C123" s="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17"/>
      <c r="C124" s="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17"/>
      <c r="C125" s="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17"/>
      <c r="C126" s="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17"/>
      <c r="C127" s="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17"/>
      <c r="C128" s="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17"/>
      <c r="C129" s="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17"/>
      <c r="C130" s="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17"/>
      <c r="C131" s="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17"/>
      <c r="C132" s="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17"/>
      <c r="C133" s="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17"/>
      <c r="C134" s="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17"/>
      <c r="C135" s="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17"/>
      <c r="C136" s="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17"/>
      <c r="C137" s="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17"/>
      <c r="C138" s="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17"/>
      <c r="C139" s="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17"/>
      <c r="C140" s="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17"/>
      <c r="C141" s="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17"/>
      <c r="C142" s="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17"/>
      <c r="C143" s="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17"/>
      <c r="C144" s="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17"/>
      <c r="C145" s="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17"/>
      <c r="C146" s="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17"/>
      <c r="C147" s="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17"/>
      <c r="C148" s="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17"/>
      <c r="C149" s="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17"/>
      <c r="C150" s="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17"/>
      <c r="C151" s="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17"/>
      <c r="C152" s="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17"/>
      <c r="C153" s="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17"/>
      <c r="C154" s="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17"/>
      <c r="C155" s="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17"/>
      <c r="C156" s="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17"/>
      <c r="C157" s="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17"/>
      <c r="C158" s="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17"/>
      <c r="C159" s="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17"/>
      <c r="C160" s="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17"/>
      <c r="C161" s="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17"/>
      <c r="C162" s="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17"/>
      <c r="C163" s="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17"/>
      <c r="C164" s="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17"/>
      <c r="C165" s="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17"/>
      <c r="C166" s="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17"/>
      <c r="C167" s="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17"/>
      <c r="C168" s="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17"/>
      <c r="C169" s="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17"/>
      <c r="C170" s="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17"/>
      <c r="C171" s="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17"/>
      <c r="C172" s="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17"/>
      <c r="C173" s="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17"/>
      <c r="C174" s="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17"/>
      <c r="C175" s="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17"/>
      <c r="C176" s="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17"/>
      <c r="C177" s="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17"/>
      <c r="C178" s="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17"/>
      <c r="C179" s="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17"/>
      <c r="C180" s="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17"/>
      <c r="C181" s="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17"/>
      <c r="C182" s="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17"/>
      <c r="C183" s="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17"/>
      <c r="C184" s="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17"/>
      <c r="C185" s="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17"/>
      <c r="C186" s="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17"/>
      <c r="C187" s="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17"/>
      <c r="C188" s="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17"/>
      <c r="C189" s="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17"/>
      <c r="C190" s="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17"/>
      <c r="C191" s="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17"/>
      <c r="C192" s="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17"/>
      <c r="C193" s="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17"/>
      <c r="C194" s="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17"/>
      <c r="C195" s="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17"/>
      <c r="C196" s="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17"/>
      <c r="C197" s="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17"/>
      <c r="C198" s="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17"/>
      <c r="C199" s="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17"/>
      <c r="C200" s="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17"/>
      <c r="C201" s="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17"/>
      <c r="C202" s="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17"/>
      <c r="C203" s="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17"/>
      <c r="C204" s="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17"/>
      <c r="C205" s="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17"/>
      <c r="C206" s="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17"/>
      <c r="C207" s="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17"/>
      <c r="C208" s="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17"/>
      <c r="C209" s="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17"/>
      <c r="C210" s="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17"/>
      <c r="C211" s="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17"/>
      <c r="C212" s="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17"/>
      <c r="C213" s="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17"/>
      <c r="C214" s="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17"/>
      <c r="C215" s="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17"/>
      <c r="C216" s="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17"/>
      <c r="C217" s="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17"/>
      <c r="C218" s="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17"/>
      <c r="C219" s="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17"/>
      <c r="C220" s="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17"/>
      <c r="C221" s="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17"/>
      <c r="C222" s="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17"/>
      <c r="C223" s="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17"/>
      <c r="C224" s="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17"/>
      <c r="C225" s="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17"/>
      <c r="C226" s="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17"/>
      <c r="C227" s="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17"/>
      <c r="C228" s="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17"/>
      <c r="C229" s="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17"/>
      <c r="C230" s="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17"/>
      <c r="C231" s="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17"/>
      <c r="C232" s="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17"/>
      <c r="C233" s="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17"/>
      <c r="C234" s="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17"/>
      <c r="C235" s="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17"/>
      <c r="C236" s="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17"/>
      <c r="C237" s="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17"/>
      <c r="C238" s="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17"/>
      <c r="C239" s="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17"/>
      <c r="C240" s="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17"/>
      <c r="C241" s="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17"/>
      <c r="C242" s="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17"/>
      <c r="C243" s="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17"/>
      <c r="C244" s="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17"/>
      <c r="C245" s="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17"/>
      <c r="C246" s="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17"/>
      <c r="C247" s="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17"/>
      <c r="C248" s="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17"/>
      <c r="C249" s="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17"/>
      <c r="C250" s="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17"/>
      <c r="C251" s="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17"/>
      <c r="C252" s="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17"/>
      <c r="C253" s="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17"/>
      <c r="C254" s="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17"/>
      <c r="C255" s="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17"/>
      <c r="C256" s="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17"/>
      <c r="C257" s="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17"/>
      <c r="C258" s="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17"/>
      <c r="C259" s="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17"/>
      <c r="C260" s="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17"/>
      <c r="C261" s="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17"/>
      <c r="C262" s="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17"/>
      <c r="C263" s="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17"/>
      <c r="C264" s="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17"/>
      <c r="C265" s="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17"/>
      <c r="C266" s="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17"/>
      <c r="C267" s="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17"/>
      <c r="C268" s="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17"/>
      <c r="C269" s="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17"/>
      <c r="C270" s="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17"/>
      <c r="C271" s="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17"/>
      <c r="C272" s="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17"/>
      <c r="C273" s="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17"/>
      <c r="C274" s="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17"/>
      <c r="C275" s="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17"/>
      <c r="C276" s="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17"/>
      <c r="C277" s="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17"/>
      <c r="C278" s="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17"/>
      <c r="C279" s="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17"/>
      <c r="C280" s="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17"/>
      <c r="C281" s="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17"/>
      <c r="C282" s="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17"/>
      <c r="C283" s="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17"/>
      <c r="C284" s="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17"/>
      <c r="C285" s="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17"/>
      <c r="C286" s="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17"/>
      <c r="C287" s="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17"/>
      <c r="C288" s="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17"/>
      <c r="C289" s="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17"/>
      <c r="C290" s="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17"/>
      <c r="C291" s="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17"/>
      <c r="C292" s="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17"/>
      <c r="C293" s="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17"/>
      <c r="C294" s="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17"/>
      <c r="C295" s="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17"/>
      <c r="C296" s="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17"/>
      <c r="C297" s="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17"/>
      <c r="C298" s="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17"/>
      <c r="C299" s="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17"/>
      <c r="C300" s="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17"/>
      <c r="C301" s="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17"/>
      <c r="C302" s="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17"/>
      <c r="C303" s="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17"/>
      <c r="C304" s="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17"/>
      <c r="C305" s="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17"/>
      <c r="C306" s="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17"/>
      <c r="C307" s="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17"/>
      <c r="C308" s="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17"/>
      <c r="C309" s="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17"/>
      <c r="C310" s="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17"/>
      <c r="C311" s="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17"/>
      <c r="C312" s="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17"/>
      <c r="C313" s="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17"/>
      <c r="C314" s="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17"/>
      <c r="C315" s="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17"/>
      <c r="C316" s="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17"/>
      <c r="C317" s="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17"/>
      <c r="C318" s="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17"/>
      <c r="C319" s="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17"/>
      <c r="C320" s="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17"/>
      <c r="C321" s="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17"/>
      <c r="C322" s="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17"/>
      <c r="C323" s="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17"/>
      <c r="C324" s="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17"/>
      <c r="C325" s="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17"/>
      <c r="C326" s="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17"/>
      <c r="C327" s="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17"/>
      <c r="C328" s="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17"/>
      <c r="C329" s="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17"/>
      <c r="C330" s="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17"/>
      <c r="C331" s="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17"/>
      <c r="C332" s="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17"/>
      <c r="C333" s="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17"/>
      <c r="C334" s="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17"/>
      <c r="C335" s="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17"/>
      <c r="C336" s="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17"/>
      <c r="C337" s="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17"/>
      <c r="C338" s="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17"/>
      <c r="C339" s="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17"/>
      <c r="C340" s="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17"/>
      <c r="C341" s="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17"/>
      <c r="C342" s="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17"/>
      <c r="C343" s="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17"/>
      <c r="C344" s="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17"/>
      <c r="C345" s="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17"/>
      <c r="C346" s="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17"/>
      <c r="C347" s="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17"/>
      <c r="C348" s="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17"/>
      <c r="C349" s="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17"/>
      <c r="C350" s="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17"/>
      <c r="C351" s="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17"/>
      <c r="C352" s="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17"/>
      <c r="C353" s="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17"/>
      <c r="C354" s="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17"/>
      <c r="C355" s="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17"/>
      <c r="C356" s="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17"/>
      <c r="C357" s="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17"/>
      <c r="C358" s="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17"/>
      <c r="C359" s="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17"/>
      <c r="C360" s="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17"/>
      <c r="C361" s="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17"/>
      <c r="C362" s="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17"/>
      <c r="C363" s="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17"/>
      <c r="C364" s="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17"/>
      <c r="C365" s="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17"/>
      <c r="C366" s="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17"/>
      <c r="C367" s="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17"/>
      <c r="C368" s="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17"/>
      <c r="C369" s="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17"/>
      <c r="C370" s="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17"/>
      <c r="C371" s="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17"/>
      <c r="C372" s="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17"/>
      <c r="C373" s="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17"/>
      <c r="C374" s="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17"/>
      <c r="C375" s="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17"/>
      <c r="C376" s="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17"/>
      <c r="C377" s="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17"/>
      <c r="C378" s="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17"/>
      <c r="C379" s="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17"/>
      <c r="C380" s="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17"/>
      <c r="C381" s="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17"/>
      <c r="C382" s="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17"/>
      <c r="C383" s="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17"/>
      <c r="C384" s="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17"/>
      <c r="C385" s="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17"/>
      <c r="C386" s="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17"/>
      <c r="C387" s="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17"/>
      <c r="C388" s="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17"/>
      <c r="C389" s="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17"/>
      <c r="C390" s="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17"/>
      <c r="C391" s="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17"/>
      <c r="C392" s="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17"/>
      <c r="C393" s="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17"/>
      <c r="C394" s="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17"/>
      <c r="C395" s="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17"/>
      <c r="C396" s="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17"/>
      <c r="C397" s="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17"/>
      <c r="C398" s="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17"/>
      <c r="C399" s="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17"/>
      <c r="C400" s="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17"/>
      <c r="C401" s="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17"/>
      <c r="C402" s="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17"/>
      <c r="C403" s="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17"/>
      <c r="C404" s="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17"/>
      <c r="C405" s="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17"/>
      <c r="C406" s="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17"/>
      <c r="C407" s="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17"/>
      <c r="C408" s="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17"/>
      <c r="C409" s="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17"/>
      <c r="C410" s="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17"/>
      <c r="C411" s="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17"/>
      <c r="C412" s="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17"/>
      <c r="C413" s="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17"/>
      <c r="C414" s="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17"/>
      <c r="C415" s="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17"/>
      <c r="C416" s="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17"/>
      <c r="C417" s="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17"/>
      <c r="C418" s="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17"/>
      <c r="C419" s="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17"/>
      <c r="C420" s="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17"/>
      <c r="C421" s="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17"/>
      <c r="C422" s="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17"/>
      <c r="C423" s="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17"/>
      <c r="C424" s="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17"/>
      <c r="C425" s="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17"/>
      <c r="C426" s="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17"/>
      <c r="C427" s="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17"/>
      <c r="C428" s="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17"/>
      <c r="C429" s="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17"/>
      <c r="C430" s="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17"/>
      <c r="C431" s="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17"/>
      <c r="C432" s="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17"/>
      <c r="C433" s="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17"/>
      <c r="C434" s="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17"/>
      <c r="C435" s="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17"/>
      <c r="C436" s="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17"/>
      <c r="C437" s="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17"/>
      <c r="C438" s="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17"/>
      <c r="C439" s="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17"/>
      <c r="C440" s="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17"/>
      <c r="C441" s="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17"/>
      <c r="C442" s="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17"/>
      <c r="C443" s="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17"/>
      <c r="C444" s="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17"/>
      <c r="C445" s="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17"/>
      <c r="C446" s="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17"/>
      <c r="C447" s="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17"/>
      <c r="C448" s="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17"/>
      <c r="C449" s="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17"/>
      <c r="C450" s="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17"/>
      <c r="C451" s="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17"/>
      <c r="C452" s="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17"/>
      <c r="C453" s="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17"/>
      <c r="C454" s="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17"/>
      <c r="C455" s="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17"/>
      <c r="C456" s="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17"/>
      <c r="C457" s="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17"/>
      <c r="C458" s="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17"/>
      <c r="C459" s="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17"/>
      <c r="C460" s="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17"/>
      <c r="C461" s="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17"/>
      <c r="C462" s="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17"/>
      <c r="C463" s="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17"/>
      <c r="C464" s="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17"/>
      <c r="C465" s="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17"/>
      <c r="C466" s="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17"/>
      <c r="C467" s="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17"/>
      <c r="C468" s="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17"/>
      <c r="C469" s="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17"/>
      <c r="C470" s="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17"/>
      <c r="C471" s="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17"/>
      <c r="C472" s="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17"/>
      <c r="C473" s="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17"/>
      <c r="C474" s="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17"/>
      <c r="C475" s="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17"/>
      <c r="C476" s="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17"/>
      <c r="C477" s="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17"/>
      <c r="C478" s="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17"/>
      <c r="C479" s="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17"/>
      <c r="C480" s="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17"/>
      <c r="C481" s="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17"/>
      <c r="C482" s="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17"/>
      <c r="C483" s="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17"/>
      <c r="C484" s="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17"/>
      <c r="C485" s="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17"/>
      <c r="C486" s="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17"/>
      <c r="C487" s="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17"/>
      <c r="C488" s="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17"/>
      <c r="C489" s="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17"/>
      <c r="C490" s="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17"/>
      <c r="C491" s="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17"/>
      <c r="C492" s="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17"/>
      <c r="C493" s="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17"/>
      <c r="C494" s="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17"/>
      <c r="C495" s="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17"/>
      <c r="C496" s="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17"/>
      <c r="C497" s="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17"/>
      <c r="C498" s="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17"/>
      <c r="C499" s="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17"/>
      <c r="C500" s="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17"/>
      <c r="C501" s="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17"/>
      <c r="C502" s="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17"/>
      <c r="C503" s="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17"/>
      <c r="C504" s="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17"/>
      <c r="C505" s="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17"/>
      <c r="C506" s="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17"/>
      <c r="C507" s="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17"/>
      <c r="C508" s="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17"/>
      <c r="C509" s="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17"/>
      <c r="C510" s="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17"/>
      <c r="C511" s="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17"/>
      <c r="C512" s="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17"/>
      <c r="C513" s="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17"/>
      <c r="C514" s="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17"/>
      <c r="C515" s="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17"/>
      <c r="C516" s="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17"/>
      <c r="C517" s="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17"/>
      <c r="C518" s="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17"/>
      <c r="C519" s="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17"/>
      <c r="C520" s="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17"/>
      <c r="C521" s="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17"/>
      <c r="C522" s="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17"/>
      <c r="C523" s="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17"/>
      <c r="C524" s="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17"/>
      <c r="C525" s="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17"/>
      <c r="C526" s="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17"/>
      <c r="C527" s="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17"/>
      <c r="C528" s="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17"/>
      <c r="C529" s="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17"/>
      <c r="C530" s="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17"/>
      <c r="C531" s="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17"/>
      <c r="C532" s="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17"/>
      <c r="C533" s="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17"/>
      <c r="C534" s="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17"/>
      <c r="C535" s="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17"/>
      <c r="C536" s="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17"/>
      <c r="C537" s="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17"/>
      <c r="C538" s="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17"/>
      <c r="C539" s="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17"/>
      <c r="C540" s="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17"/>
      <c r="C541" s="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17"/>
      <c r="C542" s="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17"/>
      <c r="C543" s="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17"/>
      <c r="C544" s="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17"/>
      <c r="C545" s="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17"/>
      <c r="C546" s="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17"/>
      <c r="C547" s="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17"/>
      <c r="C548" s="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17"/>
      <c r="C549" s="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17"/>
      <c r="C550" s="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17"/>
      <c r="C551" s="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17"/>
      <c r="C552" s="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17"/>
      <c r="C553" s="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17"/>
      <c r="C554" s="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17"/>
      <c r="C555" s="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17"/>
      <c r="C556" s="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17"/>
      <c r="C557" s="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17"/>
      <c r="C558" s="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17"/>
      <c r="C559" s="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17"/>
      <c r="C560" s="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17"/>
      <c r="C561" s="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17"/>
      <c r="C562" s="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17"/>
      <c r="C563" s="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17"/>
      <c r="C564" s="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17"/>
      <c r="C565" s="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17"/>
      <c r="C566" s="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17"/>
      <c r="C567" s="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17"/>
      <c r="C568" s="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17"/>
      <c r="C569" s="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17"/>
      <c r="C570" s="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17"/>
      <c r="C571" s="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17"/>
      <c r="C572" s="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17"/>
      <c r="C573" s="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17"/>
      <c r="C574" s="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17"/>
      <c r="C575" s="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17"/>
      <c r="C576" s="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17"/>
      <c r="C577" s="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17"/>
      <c r="C578" s="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17"/>
      <c r="C579" s="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17"/>
      <c r="C580" s="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17"/>
      <c r="C581" s="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17"/>
      <c r="C582" s="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17"/>
      <c r="C583" s="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17"/>
      <c r="C584" s="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17"/>
      <c r="C585" s="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17"/>
      <c r="C586" s="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17"/>
      <c r="C587" s="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17"/>
      <c r="C588" s="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17"/>
      <c r="C589" s="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17"/>
      <c r="C590" s="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17"/>
      <c r="C591" s="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17"/>
      <c r="C592" s="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17"/>
      <c r="C593" s="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17"/>
      <c r="C594" s="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17"/>
      <c r="C595" s="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17"/>
      <c r="C596" s="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17"/>
      <c r="C597" s="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17"/>
      <c r="C598" s="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17"/>
      <c r="C599" s="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17"/>
      <c r="C600" s="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17"/>
      <c r="C601" s="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17"/>
      <c r="C602" s="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17"/>
      <c r="C603" s="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17"/>
      <c r="C604" s="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17"/>
      <c r="C605" s="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17"/>
      <c r="C606" s="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17"/>
      <c r="C607" s="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17"/>
      <c r="C608" s="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17"/>
      <c r="C609" s="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17"/>
      <c r="C610" s="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17"/>
      <c r="C611" s="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17"/>
      <c r="C612" s="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17"/>
      <c r="C613" s="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17"/>
      <c r="C614" s="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17"/>
      <c r="C615" s="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17"/>
      <c r="C616" s="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17"/>
      <c r="C617" s="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17"/>
      <c r="C618" s="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17"/>
      <c r="C619" s="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17"/>
      <c r="C620" s="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17"/>
      <c r="C621" s="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17"/>
      <c r="C622" s="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17"/>
      <c r="C623" s="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17"/>
      <c r="C624" s="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17"/>
      <c r="C625" s="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17"/>
      <c r="C626" s="9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17"/>
      <c r="C627" s="9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17"/>
      <c r="C628" s="9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17"/>
      <c r="C629" s="9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17"/>
      <c r="C630" s="9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17"/>
      <c r="C631" s="9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17"/>
      <c r="C632" s="9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17"/>
      <c r="C633" s="9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17"/>
      <c r="C634" s="9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17"/>
      <c r="C635" s="9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17"/>
      <c r="C636" s="9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17"/>
      <c r="C637" s="9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17"/>
      <c r="C638" s="9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17"/>
      <c r="C639" s="9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17"/>
      <c r="C640" s="9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17"/>
      <c r="C641" s="9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17"/>
      <c r="C642" s="9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17"/>
      <c r="C643" s="9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17"/>
      <c r="C644" s="9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17"/>
      <c r="C645" s="9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17"/>
      <c r="C646" s="9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17"/>
      <c r="C647" s="9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17"/>
      <c r="C648" s="9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17"/>
      <c r="C649" s="9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17"/>
      <c r="C650" s="9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17"/>
      <c r="C651" s="9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17"/>
      <c r="C652" s="9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17"/>
      <c r="C653" s="9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17"/>
      <c r="C654" s="9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17"/>
      <c r="C655" s="9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17"/>
      <c r="C656" s="9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17"/>
      <c r="C657" s="9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17"/>
      <c r="C658" s="9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17"/>
      <c r="C659" s="9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17"/>
      <c r="C660" s="9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17"/>
      <c r="C661" s="9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17"/>
      <c r="C662" s="9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17"/>
      <c r="C663" s="9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17"/>
      <c r="C664" s="9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17"/>
      <c r="C665" s="9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17"/>
      <c r="C666" s="9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17"/>
      <c r="C667" s="9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17"/>
      <c r="C668" s="9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17"/>
      <c r="C669" s="9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17"/>
      <c r="C670" s="9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17"/>
      <c r="C671" s="9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17"/>
      <c r="C672" s="9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17"/>
      <c r="C673" s="9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17"/>
      <c r="C674" s="9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17"/>
      <c r="C675" s="9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17"/>
      <c r="C676" s="9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17"/>
      <c r="C677" s="9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17"/>
      <c r="C678" s="9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17"/>
      <c r="C679" s="9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17"/>
      <c r="C680" s="9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17"/>
      <c r="C681" s="9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17"/>
      <c r="C682" s="9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17"/>
      <c r="C683" s="9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17"/>
      <c r="C684" s="9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17"/>
      <c r="C685" s="9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17"/>
      <c r="C686" s="9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17"/>
      <c r="C687" s="9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17"/>
      <c r="C688" s="9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17"/>
      <c r="C689" s="9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17"/>
      <c r="C690" s="9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17"/>
      <c r="C691" s="9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17"/>
      <c r="C692" s="9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17"/>
      <c r="C693" s="9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17"/>
      <c r="C694" s="9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17"/>
      <c r="C695" s="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17"/>
      <c r="C696" s="9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17"/>
      <c r="C697" s="9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17"/>
      <c r="C698" s="9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17"/>
      <c r="C699" s="9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17"/>
      <c r="C700" s="9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17"/>
      <c r="C701" s="9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17"/>
      <c r="C702" s="9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17"/>
      <c r="C703" s="9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17"/>
      <c r="C704" s="9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17"/>
      <c r="C705" s="9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17"/>
      <c r="C706" s="9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17"/>
      <c r="C707" s="9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17"/>
      <c r="C708" s="9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17"/>
      <c r="C709" s="9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17"/>
      <c r="C710" s="9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17"/>
      <c r="C711" s="9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17"/>
      <c r="C712" s="9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17"/>
      <c r="C713" s="9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17"/>
      <c r="C714" s="9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17"/>
      <c r="C715" s="9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17"/>
      <c r="C716" s="9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17"/>
      <c r="C717" s="9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17"/>
      <c r="C718" s="9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17"/>
      <c r="C719" s="9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17"/>
      <c r="C720" s="9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17"/>
      <c r="C721" s="9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17"/>
      <c r="C722" s="9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17"/>
      <c r="C723" s="9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17"/>
      <c r="C724" s="9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17"/>
      <c r="C725" s="9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17"/>
      <c r="C726" s="9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17"/>
      <c r="C727" s="9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17"/>
      <c r="C728" s="9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17"/>
      <c r="C729" s="9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17"/>
      <c r="C730" s="9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17"/>
      <c r="C731" s="9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17"/>
      <c r="C732" s="9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17"/>
      <c r="C733" s="9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17"/>
      <c r="C734" s="9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17"/>
      <c r="C735" s="9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17"/>
      <c r="C736" s="9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17"/>
      <c r="C737" s="9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17"/>
      <c r="C738" s="9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17"/>
      <c r="C739" s="9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17"/>
      <c r="C740" s="9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17"/>
      <c r="C741" s="9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17"/>
      <c r="C742" s="9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17"/>
      <c r="C743" s="9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17"/>
      <c r="C744" s="9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17"/>
      <c r="C745" s="9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17"/>
      <c r="C746" s="9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17"/>
      <c r="C747" s="9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17"/>
      <c r="C748" s="9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17"/>
      <c r="C749" s="9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17"/>
      <c r="C750" s="9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17"/>
      <c r="C751" s="9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17"/>
      <c r="C752" s="9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17"/>
      <c r="C753" s="9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17"/>
      <c r="C754" s="9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17"/>
      <c r="C755" s="9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17"/>
      <c r="C756" s="9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17"/>
      <c r="C757" s="9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17"/>
      <c r="C758" s="9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17"/>
      <c r="C759" s="9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17"/>
      <c r="C760" s="9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17"/>
      <c r="C761" s="9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17"/>
      <c r="C762" s="9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17"/>
      <c r="C763" s="9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17"/>
      <c r="C764" s="9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17"/>
      <c r="C765" s="9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17"/>
      <c r="C766" s="9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17"/>
      <c r="C767" s="9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17"/>
      <c r="C768" s="9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17"/>
      <c r="C769" s="9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17"/>
      <c r="C770" s="9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17"/>
      <c r="C771" s="9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17"/>
      <c r="C772" s="9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17"/>
      <c r="C773" s="9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17"/>
      <c r="C774" s="9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17"/>
      <c r="C775" s="9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17"/>
      <c r="C776" s="9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17"/>
      <c r="C777" s="9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17"/>
      <c r="C778" s="9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17"/>
      <c r="C779" s="9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17"/>
      <c r="C780" s="9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17"/>
      <c r="C781" s="9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17"/>
      <c r="C782" s="9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17"/>
      <c r="C783" s="9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17"/>
      <c r="C784" s="9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17"/>
      <c r="C785" s="9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17"/>
      <c r="C786" s="9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17"/>
      <c r="C787" s="9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17"/>
      <c r="C788" s="9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17"/>
      <c r="C789" s="9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17"/>
      <c r="C790" s="9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17"/>
      <c r="C791" s="9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17"/>
      <c r="C792" s="9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17"/>
      <c r="C793" s="9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17"/>
      <c r="C794" s="9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17"/>
      <c r="C795" s="9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17"/>
      <c r="C796" s="9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17"/>
      <c r="C797" s="9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17"/>
      <c r="C798" s="9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17"/>
      <c r="C799" s="9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17"/>
      <c r="C800" s="9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17"/>
      <c r="C801" s="9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17"/>
      <c r="C802" s="9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17"/>
      <c r="C803" s="9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17"/>
      <c r="C804" s="9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17"/>
      <c r="C805" s="9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17"/>
      <c r="C806" s="9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17"/>
      <c r="C807" s="9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17"/>
      <c r="C808" s="9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17"/>
      <c r="C809" s="9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17"/>
      <c r="C810" s="9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17"/>
      <c r="C811" s="9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17"/>
      <c r="C812" s="9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17"/>
      <c r="C813" s="9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17"/>
      <c r="C814" s="9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17"/>
      <c r="C815" s="9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17"/>
      <c r="C816" s="9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17"/>
      <c r="C817" s="9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17"/>
      <c r="C818" s="9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17"/>
      <c r="C819" s="9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17"/>
      <c r="C820" s="9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17"/>
      <c r="C821" s="9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17"/>
      <c r="C822" s="9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17"/>
      <c r="C823" s="9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17"/>
      <c r="C824" s="9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17"/>
      <c r="C825" s="9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17"/>
      <c r="C826" s="9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17"/>
      <c r="C827" s="9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17"/>
      <c r="C828" s="9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17"/>
      <c r="C829" s="9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17"/>
      <c r="C830" s="9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17"/>
      <c r="C831" s="9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17"/>
      <c r="C832" s="9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17"/>
      <c r="C833" s="9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17"/>
      <c r="C834" s="9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17"/>
      <c r="C835" s="9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17"/>
      <c r="C836" s="9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17"/>
      <c r="C837" s="9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17"/>
      <c r="C838" s="9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17"/>
      <c r="C839" s="9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17"/>
      <c r="C840" s="9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17"/>
      <c r="C841" s="9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17"/>
      <c r="C842" s="9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17"/>
      <c r="C843" s="9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17"/>
      <c r="C844" s="9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17"/>
      <c r="C845" s="9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17"/>
      <c r="C846" s="9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17"/>
      <c r="C847" s="9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17"/>
      <c r="C848" s="9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17"/>
      <c r="C849" s="9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17"/>
      <c r="C850" s="9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17"/>
      <c r="C851" s="9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17"/>
      <c r="C852" s="9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17"/>
      <c r="C853" s="9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17"/>
      <c r="C854" s="9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17"/>
      <c r="C855" s="9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17"/>
      <c r="C856" s="9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17"/>
      <c r="C857" s="9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17"/>
      <c r="C858" s="9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17"/>
      <c r="C859" s="9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17"/>
      <c r="C860" s="9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17"/>
      <c r="C861" s="9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17"/>
      <c r="C862" s="9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17"/>
      <c r="C863" s="9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17"/>
      <c r="C864" s="9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17"/>
      <c r="C865" s="9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17"/>
      <c r="C866" s="9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17"/>
      <c r="C867" s="9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17"/>
      <c r="C868" s="9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17"/>
      <c r="C869" s="9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17"/>
      <c r="C870" s="9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17"/>
      <c r="C871" s="9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17"/>
      <c r="C872" s="9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17"/>
      <c r="C873" s="9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17"/>
      <c r="C874" s="9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17"/>
      <c r="C875" s="9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17"/>
      <c r="C876" s="9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17"/>
      <c r="C877" s="9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17"/>
      <c r="C878" s="9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17"/>
      <c r="C879" s="9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17"/>
      <c r="C880" s="9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17"/>
      <c r="C881" s="9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17"/>
      <c r="C882" s="9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17"/>
      <c r="C883" s="9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17"/>
      <c r="C884" s="9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17"/>
      <c r="C885" s="9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17"/>
      <c r="C886" s="9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17"/>
      <c r="C887" s="9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17"/>
      <c r="C888" s="9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17"/>
      <c r="C889" s="9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17"/>
      <c r="C890" s="9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17"/>
      <c r="C891" s="9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17"/>
      <c r="C892" s="9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17"/>
      <c r="C893" s="9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17"/>
      <c r="C894" s="9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17"/>
      <c r="C895" s="9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17"/>
      <c r="C896" s="9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17"/>
      <c r="C897" s="9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17"/>
      <c r="C898" s="9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17"/>
      <c r="C899" s="9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17"/>
      <c r="C900" s="9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17"/>
      <c r="C901" s="9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17"/>
      <c r="C902" s="9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17"/>
      <c r="C903" s="9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17"/>
      <c r="C904" s="9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17"/>
      <c r="C905" s="9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17"/>
      <c r="C906" s="9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17"/>
      <c r="C907" s="9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17"/>
      <c r="C908" s="9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17"/>
      <c r="C909" s="9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17"/>
      <c r="C910" s="9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17"/>
      <c r="C911" s="9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17"/>
      <c r="C912" s="9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17"/>
      <c r="C913" s="9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17"/>
      <c r="C914" s="9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17"/>
      <c r="C915" s="9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17"/>
      <c r="C916" s="9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17"/>
      <c r="C917" s="9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17"/>
      <c r="C918" s="9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17"/>
      <c r="C919" s="9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17"/>
      <c r="C920" s="9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17"/>
      <c r="C921" s="9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17"/>
      <c r="C922" s="9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17"/>
      <c r="C923" s="9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17"/>
      <c r="C924" s="9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17"/>
      <c r="C925" s="9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17"/>
      <c r="C926" s="9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17"/>
      <c r="C927" s="9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17"/>
      <c r="C928" s="9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17"/>
      <c r="C929" s="9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17"/>
      <c r="C930" s="9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17"/>
      <c r="C931" s="9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17"/>
      <c r="C932" s="9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17"/>
      <c r="C933" s="9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17"/>
      <c r="C934" s="9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17"/>
      <c r="C935" s="9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17"/>
      <c r="C936" s="9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17"/>
      <c r="C937" s="9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17"/>
      <c r="C938" s="9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17"/>
      <c r="C939" s="9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17"/>
      <c r="C940" s="9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17"/>
      <c r="C941" s="9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17"/>
      <c r="C942" s="9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17"/>
      <c r="C943" s="9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17"/>
      <c r="C944" s="9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17"/>
      <c r="C945" s="9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17"/>
      <c r="C946" s="9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17"/>
      <c r="C947" s="9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17"/>
      <c r="C948" s="9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17"/>
      <c r="C949" s="9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17"/>
      <c r="C950" s="9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17"/>
      <c r="C951" s="9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17"/>
      <c r="C952" s="9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17"/>
      <c r="C953" s="9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17"/>
      <c r="C954" s="9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17"/>
      <c r="C955" s="9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17"/>
      <c r="C956" s="9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17"/>
      <c r="C957" s="9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17"/>
      <c r="C958" s="9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17"/>
      <c r="C959" s="9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17"/>
      <c r="C960" s="9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17"/>
      <c r="C961" s="9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17"/>
      <c r="C962" s="9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17"/>
      <c r="C963" s="9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17"/>
      <c r="C964" s="9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17"/>
      <c r="C965" s="9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17"/>
      <c r="C966" s="9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17"/>
      <c r="C967" s="9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17"/>
      <c r="C968" s="9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17"/>
      <c r="C969" s="9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17"/>
      <c r="C970" s="9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17"/>
      <c r="C971" s="9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17"/>
      <c r="C972" s="9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17"/>
      <c r="C973" s="9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17"/>
      <c r="C974" s="9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17"/>
      <c r="C975" s="9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17"/>
      <c r="C976" s="9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17"/>
      <c r="C977" s="9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17"/>
      <c r="C978" s="9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17"/>
      <c r="C979" s="9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17"/>
      <c r="C980" s="9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17"/>
      <c r="C981" s="9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17"/>
      <c r="C982" s="9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17"/>
      <c r="C983" s="9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17"/>
      <c r="C984" s="9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17"/>
      <c r="C985" s="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17"/>
      <c r="C986" s="9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17"/>
      <c r="C987" s="9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17"/>
      <c r="C988" s="9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17"/>
      <c r="C989" s="9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17"/>
      <c r="C990" s="9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17"/>
      <c r="C991" s="9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17"/>
      <c r="C992" s="9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17"/>
      <c r="C993" s="9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17"/>
      <c r="C994" s="9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17"/>
      <c r="C995" s="9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17"/>
      <c r="C996" s="9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17"/>
      <c r="C997" s="9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17"/>
      <c r="C998" s="9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17"/>
      <c r="C999" s="9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17"/>
      <c r="C1000" s="9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C1"/>
    <mergeCell ref="A2:C2"/>
  </mergeCells>
  <printOptions horizontalCentered="1"/>
  <pageMargins bottom="0.5" footer="0.0" header="0.0" left="0.5" right="0.5" top="0.5"/>
  <pageSetup orientation="portrait"/>
  <headerFooter>
    <oddFooter>&amp;LPrepared by Sandra Anderson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2007-10-08T00:20:30Z</dcterms:created>
  <dc:creator>Jason</dc:creator>
</cp:coreProperties>
</file>